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Основные мероприятия" sheetId="1" r:id="rId1"/>
    <sheet name="Целевые показатели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20" i="1" l="1"/>
  <c r="M20" i="1"/>
  <c r="L20" i="1"/>
  <c r="G20" i="1"/>
  <c r="C20" i="1"/>
  <c r="N19" i="1"/>
  <c r="M19" i="1"/>
  <c r="L19" i="1"/>
  <c r="G19" i="1"/>
  <c r="C19" i="1"/>
  <c r="N18" i="1"/>
  <c r="M18" i="1"/>
  <c r="L18" i="1"/>
  <c r="G18" i="1"/>
  <c r="C18" i="1"/>
  <c r="J17" i="1"/>
  <c r="J16" i="1" s="1"/>
  <c r="H17" i="1"/>
  <c r="F17" i="1"/>
  <c r="F16" i="1" s="1"/>
  <c r="E17" i="1"/>
  <c r="M17" i="1" s="1"/>
  <c r="D17" i="1"/>
  <c r="H16" i="1"/>
  <c r="D16" i="1"/>
  <c r="N15" i="1"/>
  <c r="M15" i="1"/>
  <c r="L15" i="1"/>
  <c r="G15" i="1"/>
  <c r="C15" i="1"/>
  <c r="N14" i="1"/>
  <c r="M14" i="1"/>
  <c r="L14" i="1"/>
  <c r="G14" i="1"/>
  <c r="C14" i="1"/>
  <c r="J13" i="1"/>
  <c r="H13" i="1"/>
  <c r="G13" i="1" s="1"/>
  <c r="F13" i="1"/>
  <c r="F12" i="1" s="1"/>
  <c r="E13" i="1"/>
  <c r="E12" i="1" s="1"/>
  <c r="D13" i="1"/>
  <c r="N11" i="1"/>
  <c r="M11" i="1"/>
  <c r="L11" i="1"/>
  <c r="G11" i="1"/>
  <c r="C11" i="1"/>
  <c r="L10" i="1"/>
  <c r="F10" i="1"/>
  <c r="E10" i="1"/>
  <c r="M10" i="1" s="1"/>
  <c r="G15" i="2"/>
  <c r="G14" i="2"/>
  <c r="G13" i="2"/>
  <c r="G11" i="2"/>
  <c r="G10" i="2"/>
  <c r="G8" i="2"/>
  <c r="F9" i="1" l="1"/>
  <c r="F8" i="1" s="1"/>
  <c r="K11" i="1"/>
  <c r="K14" i="1"/>
  <c r="K15" i="1"/>
  <c r="C17" i="1"/>
  <c r="C13" i="1"/>
  <c r="K13" i="1" s="1"/>
  <c r="N13" i="1"/>
  <c r="G17" i="1"/>
  <c r="K17" i="1" s="1"/>
  <c r="J12" i="1"/>
  <c r="N12" i="1" s="1"/>
  <c r="E16" i="1"/>
  <c r="M16" i="1" s="1"/>
  <c r="K19" i="1"/>
  <c r="K20" i="1"/>
  <c r="L17" i="1"/>
  <c r="N17" i="1"/>
  <c r="L16" i="1"/>
  <c r="K18" i="1"/>
  <c r="N16" i="1"/>
  <c r="G16" i="1"/>
  <c r="C10" i="1"/>
  <c r="E9" i="1"/>
  <c r="M12" i="1"/>
  <c r="D12" i="1"/>
  <c r="L13" i="1"/>
  <c r="M13" i="1"/>
  <c r="H12" i="1"/>
  <c r="H9" i="1" s="1"/>
  <c r="J10" i="1" l="1"/>
  <c r="C16" i="1"/>
  <c r="K16" i="1" s="1"/>
  <c r="L12" i="1"/>
  <c r="G12" i="1"/>
  <c r="C12" i="1"/>
  <c r="D9" i="1"/>
  <c r="N10" i="1"/>
  <c r="J9" i="1"/>
  <c r="G10" i="1"/>
  <c r="K10" i="1" s="1"/>
  <c r="M9" i="1"/>
  <c r="E8" i="1"/>
  <c r="M8" i="1" s="1"/>
  <c r="C9" i="1" l="1"/>
  <c r="D8" i="1"/>
  <c r="C8" i="1" s="1"/>
  <c r="N9" i="1"/>
  <c r="J8" i="1"/>
  <c r="N8" i="1" s="1"/>
  <c r="K12" i="1"/>
  <c r="L9" i="1"/>
  <c r="G9" i="1"/>
  <c r="H8" i="1"/>
  <c r="L8" i="1" s="1"/>
  <c r="G8" i="1" l="1"/>
  <c r="K8" i="1" s="1"/>
  <c r="K9" i="1"/>
</calcChain>
</file>

<file path=xl/sharedStrings.xml><?xml version="1.0" encoding="utf-8"?>
<sst xmlns="http://schemas.openxmlformats.org/spreadsheetml/2006/main" count="75" uniqueCount="58">
  <si>
    <t>Муниципальная программа городского поселения Белоярский  «Повышение эффективности деятельности органов местного самоуправления городского поселения Белоярский на 2017–2019 годы»</t>
  </si>
  <si>
    <t>Подпрограмма 1 «Обеспечение деятельности органов местного самоуправления Белоярского района»</t>
  </si>
  <si>
    <t>Обеспечение выполнения функций органов местного самоуправления городского поселения Белоярский</t>
  </si>
  <si>
    <t>%</t>
  </si>
  <si>
    <t>Администрация городского поселения Белоярский</t>
  </si>
  <si>
    <t>Подпрограмма 2 «Развитие муниципальной службы в Белоярском районе»</t>
  </si>
  <si>
    <t>Доля муниципальных служащих администрации городского поселения Белоярский, прошедших  диспансеризацию, от потребности</t>
  </si>
  <si>
    <t>Обеспечение участия в семинарах, совещаниях, конференциях, проводимых за пределами городского поселения Белоярский</t>
  </si>
  <si>
    <t xml:space="preserve"> Муниципальная программа городского поселения Белоярский "Развитие жилищно-коммунального комплекса на территории городского поселения Белоярский на 2017 – 2019 годы"</t>
  </si>
  <si>
    <t xml:space="preserve">Возмещение недополученных доходов в связи с оказанием населению коммунальных услуг:
от объема предоставленных услуг по теплоснабжению, тыс.гКал
</t>
  </si>
  <si>
    <t>тыс.гКал</t>
  </si>
  <si>
    <t xml:space="preserve">Управление жилищно-коммунального хозяйства администрации Белоярского района </t>
  </si>
  <si>
    <t>Объем вывезенных жидких бытовых отходов, м3</t>
  </si>
  <si>
    <r>
      <t>м</t>
    </r>
    <r>
      <rPr>
        <vertAlign val="superscript"/>
        <sz val="10.5"/>
        <rFont val="Times New Roman"/>
        <family val="1"/>
        <charset val="204"/>
      </rPr>
      <t>3</t>
    </r>
  </si>
  <si>
    <t>Разработано программ комплексного развития систем коммунальной инфраструктуры</t>
  </si>
  <si>
    <t>ед.</t>
  </si>
  <si>
    <t>Информация</t>
  </si>
  <si>
    <t>о достижении целевых показателей о реализации муниципальных программ городского и сельских поселений 
в границах Белоярского района за 1 полугодие 2017 года</t>
  </si>
  <si>
    <t>№ п/п</t>
  </si>
  <si>
    <t>Наименование  целевых показателей</t>
  </si>
  <si>
    <t>Единица измерения</t>
  </si>
  <si>
    <t>Базовый показатель на начало разработки</t>
  </si>
  <si>
    <t>Предусмотрено по программе на отчетный год</t>
  </si>
  <si>
    <t>За отчетный период</t>
  </si>
  <si>
    <t>% выполнения за отчетный период</t>
  </si>
  <si>
    <t>Информационная обеспеченность</t>
  </si>
  <si>
    <t>Городское поселение Белоярский</t>
  </si>
  <si>
    <t>«Повышение эффективности деятельности органов местного самоуправления городского поселения Белоярский на 2017–2019 годы»</t>
  </si>
  <si>
    <t>Подпрограмма 1 «Обеспечение деятельности органов местного самоуправления городского поселения Белоярский»</t>
  </si>
  <si>
    <t>Обеспечение выполнения полномочий и функций органов местного самоуправления городского поселения Белоярский (1.1)</t>
  </si>
  <si>
    <t>5 303,5</t>
  </si>
  <si>
    <t>Обеспечение выполнения полномочий и функций органов местного самоуправления за текущий период произведено в полном объеме</t>
  </si>
  <si>
    <t>Подпрограмма 2 «Развитие муниципальной службы в городском поселении Белоярский»</t>
  </si>
  <si>
    <t xml:space="preserve">Создание условий для развития и совершенствования муниципальной службы </t>
  </si>
  <si>
    <t>участие в семинарах, совещаниях, конференциях, проводимых за пределами г.п.Белоярский</t>
  </si>
  <si>
    <t>Принто участие в заседании Совета при губернаторе ХМАО-Югры по развитию местного самоуправления в г.Ханты-Мансийск</t>
  </si>
  <si>
    <t>проведение диспансеризации</t>
  </si>
  <si>
    <t xml:space="preserve">Диспансеризация муниципальных служащих администрации городского поселения Белоярский запланирована на 4 квартал 2016 года.   </t>
  </si>
  <si>
    <t>«Развитие жилищно-коммунального комплекса на территории городского поселения Белоярский на 2017 – 2019 годы»</t>
  </si>
  <si>
    <t xml:space="preserve">Предоставление субсидий юридическим лицам в жилищно-коммунальной сфере на территории городского поселения Белоярский </t>
  </si>
  <si>
    <t>Вывоз жидких бытовых отходов</t>
  </si>
  <si>
    <t>Документы с целью заключения договора на предоставление субсидии в адрес администрации г.п.Белоярский не поступали. Предоставление субсидий носит заявительный характер</t>
  </si>
  <si>
    <t>Теплоснабжение и горячее водоснабжение</t>
  </si>
  <si>
    <t xml:space="preserve">Оплата производилась согласно заключенного договора, на основании предоставленных исполнителем подтверждающих документов </t>
  </si>
  <si>
    <t xml:space="preserve">Разработка и актуализация программ комплексного развития систем коммунальной инфраструктуры </t>
  </si>
  <si>
    <t>мероприятие исполнено</t>
  </si>
  <si>
    <t>Отчет</t>
  </si>
  <si>
    <t>о ходе выполнения муниципальных программ городского и сельских поселений Белоярского района за 1 полугодие 2017 года</t>
  </si>
  <si>
    <t xml:space="preserve">Наименование  муниципальной программы, подпрограммы, мероприятий </t>
  </si>
  <si>
    <t>Объемы бюджетных ассигнований на реализацию муниципальных программ в соответствии со сводной бюджетной росписью за 1 полугодие 2017 года 2017 года, тыс. рублей</t>
  </si>
  <si>
    <t>Фактические объемы бюджетных ассигнований на реализацию муниципальной программы 
за 1 полугодие 2017 года, тыс. рублей</t>
  </si>
  <si>
    <t>Процент исполнения</t>
  </si>
  <si>
    <t>Примечания</t>
  </si>
  <si>
    <t>Всего</t>
  </si>
  <si>
    <t>в том числе</t>
  </si>
  <si>
    <t xml:space="preserve"> бюджет Белоярского района</t>
  </si>
  <si>
    <t>бюджет ХМАО</t>
  </si>
  <si>
    <t>Федеральный бюджет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</si>
</sst>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.0_р_._-;\-* #,##0.0_р_._-;_-* &quot;-&quot;?_р_.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vertAlign val="superscript"/>
      <sz val="10.5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u/>
      <sz val="10.5"/>
      <name val="Times New Roman"/>
      <family val="1"/>
      <charset val="204"/>
    </font>
    <font>
      <sz val="10.5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9" fontId="3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9" fontId="3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2" fillId="2" borderId="4" xfId="0" applyFont="1" applyFill="1" applyBorder="1" applyAlignment="1">
      <alignment horizontal="left" vertical="center" wrapText="1"/>
    </xf>
    <xf numFmtId="0" fontId="3" fillId="3" borderId="1" xfId="0" applyNumberFormat="1" applyFont="1" applyFill="1" applyBorder="1" applyAlignment="1" applyProtection="1">
      <alignment vertical="center"/>
    </xf>
    <xf numFmtId="0" fontId="7" fillId="3" borderId="1" xfId="0" applyFont="1" applyFill="1" applyBorder="1" applyAlignment="1">
      <alignment horizontal="left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164" fontId="2" fillId="4" borderId="1" xfId="0" applyNumberFormat="1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165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vertical="center"/>
    </xf>
    <xf numFmtId="165" fontId="3" fillId="0" borderId="1" xfId="0" applyNumberFormat="1" applyFont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0" fontId="3" fillId="5" borderId="5" xfId="0" applyFont="1" applyFill="1" applyBorder="1" applyAlignment="1">
      <alignment horizontal="left" vertical="center" wrapText="1"/>
    </xf>
    <xf numFmtId="165" fontId="3" fillId="5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3" fillId="0" borderId="5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vertical="center" wrapText="1"/>
    </xf>
    <xf numFmtId="0" fontId="2" fillId="4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left" vertical="center" wrapText="1"/>
    </xf>
    <xf numFmtId="16" fontId="3" fillId="5" borderId="1" xfId="0" applyNumberFormat="1" applyFont="1" applyFill="1" applyBorder="1" applyAlignment="1">
      <alignment horizontal="center" vertical="top" wrapText="1"/>
    </xf>
    <xf numFmtId="165" fontId="3" fillId="5" borderId="1" xfId="0" applyNumberFormat="1" applyFont="1" applyFill="1" applyBorder="1" applyAlignment="1">
      <alignment horizontal="center" vertical="center"/>
    </xf>
    <xf numFmtId="165" fontId="2" fillId="5" borderId="1" xfId="0" applyNumberFormat="1" applyFont="1" applyFill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center" wrapText="1"/>
    </xf>
    <xf numFmtId="164" fontId="3" fillId="5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65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selection activeCell="G10" sqref="G10"/>
    </sheetView>
  </sheetViews>
  <sheetFormatPr defaultRowHeight="15" x14ac:dyDescent="0.25"/>
  <cols>
    <col min="1" max="1" width="6" bestFit="1" customWidth="1"/>
    <col min="2" max="2" width="48.7109375" customWidth="1"/>
    <col min="3" max="3" width="13.5703125" customWidth="1"/>
    <col min="4" max="4" width="11.7109375" customWidth="1"/>
    <col min="7" max="7" width="12" customWidth="1"/>
    <col min="8" max="8" width="13.42578125" customWidth="1"/>
    <col min="14" max="14" width="13.140625" customWidth="1"/>
    <col min="15" max="15" width="35" customWidth="1"/>
  </cols>
  <sheetData>
    <row r="1" spans="1:15" ht="15.75" x14ac:dyDescent="0.25">
      <c r="A1" s="72" t="s">
        <v>46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5.75" x14ac:dyDescent="0.25">
      <c r="A2" s="13" t="s">
        <v>47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x14ac:dyDescent="0.25">
      <c r="A3" s="73"/>
      <c r="B3" s="74"/>
      <c r="C3" s="75"/>
      <c r="D3" s="75"/>
      <c r="E3" s="73"/>
      <c r="F3" s="73"/>
      <c r="G3" s="73"/>
      <c r="H3" s="73"/>
      <c r="I3" s="73"/>
      <c r="J3" s="73"/>
      <c r="K3" s="73"/>
      <c r="L3" s="73"/>
      <c r="M3" s="73"/>
      <c r="N3" s="73"/>
      <c r="O3" s="76"/>
    </row>
    <row r="4" spans="1:15" ht="66" customHeight="1" x14ac:dyDescent="0.25">
      <c r="A4" s="18" t="s">
        <v>18</v>
      </c>
      <c r="B4" s="18" t="s">
        <v>48</v>
      </c>
      <c r="C4" s="18" t="s">
        <v>49</v>
      </c>
      <c r="D4" s="18"/>
      <c r="E4" s="18"/>
      <c r="F4" s="18"/>
      <c r="G4" s="18" t="s">
        <v>50</v>
      </c>
      <c r="H4" s="18"/>
      <c r="I4" s="18"/>
      <c r="J4" s="18"/>
      <c r="K4" s="18" t="s">
        <v>51</v>
      </c>
      <c r="L4" s="18"/>
      <c r="M4" s="18"/>
      <c r="N4" s="18"/>
      <c r="O4" s="18" t="s">
        <v>52</v>
      </c>
    </row>
    <row r="5" spans="1:15" x14ac:dyDescent="0.25">
      <c r="A5" s="18"/>
      <c r="B5" s="18"/>
      <c r="C5" s="18" t="s">
        <v>53</v>
      </c>
      <c r="D5" s="18" t="s">
        <v>54</v>
      </c>
      <c r="E5" s="18"/>
      <c r="F5" s="18"/>
      <c r="G5" s="18" t="s">
        <v>53</v>
      </c>
      <c r="H5" s="18" t="s">
        <v>54</v>
      </c>
      <c r="I5" s="18"/>
      <c r="J5" s="18"/>
      <c r="K5" s="18" t="s">
        <v>53</v>
      </c>
      <c r="L5" s="18" t="s">
        <v>54</v>
      </c>
      <c r="M5" s="18"/>
      <c r="N5" s="18"/>
      <c r="O5" s="77"/>
    </row>
    <row r="6" spans="1:15" ht="54" x14ac:dyDescent="0.25">
      <c r="A6" s="18"/>
      <c r="B6" s="18"/>
      <c r="C6" s="18"/>
      <c r="D6" s="78" t="s">
        <v>55</v>
      </c>
      <c r="E6" s="78" t="s">
        <v>56</v>
      </c>
      <c r="F6" s="78" t="s">
        <v>57</v>
      </c>
      <c r="G6" s="18"/>
      <c r="H6" s="78" t="s">
        <v>55</v>
      </c>
      <c r="I6" s="78" t="s">
        <v>56</v>
      </c>
      <c r="J6" s="78" t="s">
        <v>57</v>
      </c>
      <c r="K6" s="18"/>
      <c r="L6" s="78" t="s">
        <v>55</v>
      </c>
      <c r="M6" s="78" t="s">
        <v>56</v>
      </c>
      <c r="N6" s="78" t="s">
        <v>57</v>
      </c>
      <c r="O6" s="77"/>
    </row>
    <row r="8" spans="1:15" x14ac:dyDescent="0.25">
      <c r="A8" s="22"/>
      <c r="B8" s="23" t="s">
        <v>26</v>
      </c>
      <c r="C8" s="24">
        <f>SUM(D8:F8)</f>
        <v>23287.300000000003</v>
      </c>
      <c r="D8" s="25">
        <f t="shared" ref="D8:J8" si="0">D9+D16</f>
        <v>23287.300000000003</v>
      </c>
      <c r="E8" s="24">
        <f t="shared" si="0"/>
        <v>0</v>
      </c>
      <c r="F8" s="24">
        <f t="shared" si="0"/>
        <v>0</v>
      </c>
      <c r="G8" s="26">
        <f t="shared" si="0"/>
        <v>15002.7</v>
      </c>
      <c r="H8" s="26">
        <f>H9+H16</f>
        <v>15002.7</v>
      </c>
      <c r="I8" s="26">
        <v>0</v>
      </c>
      <c r="J8" s="26">
        <f t="shared" si="0"/>
        <v>0</v>
      </c>
      <c r="K8" s="26">
        <f>IFERROR(G8/C8*100,"-")</f>
        <v>64.424385824032839</v>
      </c>
      <c r="L8" s="26">
        <f>IFERROR(H8/D8*100,"-")</f>
        <v>64.424385824032839</v>
      </c>
      <c r="M8" s="26" t="str">
        <f>IFERROR(I8/E8*100,"-")</f>
        <v>-</v>
      </c>
      <c r="N8" s="26" t="str">
        <f>IFERROR(J8/F8*100,"-")</f>
        <v>-</v>
      </c>
      <c r="O8" s="27"/>
    </row>
    <row r="9" spans="1:15" ht="40.5" x14ac:dyDescent="0.25">
      <c r="A9" s="28">
        <v>7</v>
      </c>
      <c r="B9" s="29" t="s">
        <v>27</v>
      </c>
      <c r="C9" s="30">
        <f>SUM(D9:F9)</f>
        <v>5385.9</v>
      </c>
      <c r="D9" s="30">
        <f>D10+D12</f>
        <v>5385.9</v>
      </c>
      <c r="E9" s="30">
        <f>E10+E12</f>
        <v>0</v>
      </c>
      <c r="F9" s="30">
        <f>F10+F12</f>
        <v>0</v>
      </c>
      <c r="G9" s="31">
        <f>SUM(H9:J9)</f>
        <v>2924.7000000000003</v>
      </c>
      <c r="H9" s="31">
        <f>H10+H12</f>
        <v>2924.7000000000003</v>
      </c>
      <c r="I9" s="31">
        <v>0</v>
      </c>
      <c r="J9" s="31">
        <f>J10+J12</f>
        <v>0</v>
      </c>
      <c r="K9" s="32">
        <f>IFERROR(G9/C9*100,"-")</f>
        <v>54.302902021946196</v>
      </c>
      <c r="L9" s="32">
        <f>IFERROR(H9/D9*100,"-")</f>
        <v>54.302902021946196</v>
      </c>
      <c r="M9" s="32" t="str">
        <f>IFERROR(I9/E9*100,"-")</f>
        <v>-</v>
      </c>
      <c r="N9" s="32" t="str">
        <f>IFERROR(J9/F9*100,"-")</f>
        <v>-</v>
      </c>
      <c r="O9" s="33"/>
    </row>
    <row r="10" spans="1:15" ht="40.5" x14ac:dyDescent="0.25">
      <c r="A10" s="34"/>
      <c r="B10" s="21" t="s">
        <v>28</v>
      </c>
      <c r="C10" s="35">
        <f>SUM(D10:F10)</f>
        <v>5303.5</v>
      </c>
      <c r="D10" s="36">
        <v>5303.5</v>
      </c>
      <c r="E10" s="36">
        <f>E11</f>
        <v>0</v>
      </c>
      <c r="F10" s="36">
        <f>F11</f>
        <v>0</v>
      </c>
      <c r="G10" s="37">
        <f>SUM(H10:J10)</f>
        <v>2911.8</v>
      </c>
      <c r="H10" s="38">
        <v>2911.8</v>
      </c>
      <c r="I10" s="39">
        <v>0</v>
      </c>
      <c r="J10" s="38">
        <f>SUM(J11:J15)</f>
        <v>0</v>
      </c>
      <c r="K10" s="40">
        <f>IFERROR(G10/C10*100,"-")</f>
        <v>54.903365701894977</v>
      </c>
      <c r="L10" s="40">
        <f>IFERROR(H10/D10*100,"-")</f>
        <v>54.903365701894977</v>
      </c>
      <c r="M10" s="40" t="str">
        <f>IFERROR(I10/E10*100,"-")</f>
        <v>-</v>
      </c>
      <c r="N10" s="40" t="str">
        <f>IFERROR(J10/F10*100,"-")</f>
        <v>-</v>
      </c>
      <c r="O10" s="41"/>
    </row>
    <row r="11" spans="1:15" ht="54" x14ac:dyDescent="0.25">
      <c r="A11" s="42"/>
      <c r="B11" s="43" t="s">
        <v>29</v>
      </c>
      <c r="C11" s="44">
        <f>SUM(D11:F11)</f>
        <v>0</v>
      </c>
      <c r="D11" s="44" t="s">
        <v>30</v>
      </c>
      <c r="E11" s="44"/>
      <c r="F11" s="44"/>
      <c r="G11" s="46">
        <f>SUM(H11:J11)</f>
        <v>0</v>
      </c>
      <c r="H11" s="45"/>
      <c r="I11" s="45">
        <v>0</v>
      </c>
      <c r="J11" s="45">
        <v>0</v>
      </c>
      <c r="K11" s="45" t="str">
        <f>IFERROR(G11/C11*100,"-")</f>
        <v>-</v>
      </c>
      <c r="L11" s="45" t="str">
        <f>IFERROR(H11/D11*100,"-")</f>
        <v>-</v>
      </c>
      <c r="M11" s="45" t="str">
        <f>IFERROR(I11/E11*100,"-")</f>
        <v>-</v>
      </c>
      <c r="N11" s="45" t="str">
        <f>IFERROR(J11/F11*100,"-")</f>
        <v>-</v>
      </c>
      <c r="O11" s="47" t="s">
        <v>31</v>
      </c>
    </row>
    <row r="12" spans="1:15" ht="27" x14ac:dyDescent="0.25">
      <c r="A12" s="34"/>
      <c r="B12" s="48" t="s">
        <v>32</v>
      </c>
      <c r="C12" s="49">
        <f>SUM(D12:F12)</f>
        <v>82.4</v>
      </c>
      <c r="D12" s="50">
        <f>D13</f>
        <v>82.4</v>
      </c>
      <c r="E12" s="50">
        <f>E13</f>
        <v>0</v>
      </c>
      <c r="F12" s="50">
        <f>F13</f>
        <v>0</v>
      </c>
      <c r="G12" s="51">
        <f>SUM(H12:J12)</f>
        <v>12.9</v>
      </c>
      <c r="H12" s="52">
        <f>H13</f>
        <v>12.9</v>
      </c>
      <c r="I12" s="39">
        <v>0</v>
      </c>
      <c r="J12" s="51">
        <f>J13</f>
        <v>0</v>
      </c>
      <c r="K12" s="53">
        <f>IFERROR(G12/C12*100,"-")</f>
        <v>15.655339805825241</v>
      </c>
      <c r="L12" s="53">
        <f>IFERROR(H12/D12*100,"-")</f>
        <v>15.655339805825241</v>
      </c>
      <c r="M12" s="53" t="str">
        <f>IFERROR(I12/E12*100,"-")</f>
        <v>-</v>
      </c>
      <c r="N12" s="53" t="str">
        <f>IFERROR(J12/F12*100,"-")</f>
        <v>-</v>
      </c>
      <c r="O12" s="10"/>
    </row>
    <row r="13" spans="1:15" ht="27" x14ac:dyDescent="0.25">
      <c r="A13" s="54"/>
      <c r="B13" s="55" t="s">
        <v>33</v>
      </c>
      <c r="C13" s="44">
        <f>SUM(D13:F13)</f>
        <v>82.4</v>
      </c>
      <c r="D13" s="44">
        <f>SUM(D14:D15)</f>
        <v>82.4</v>
      </c>
      <c r="E13" s="44">
        <f>SUM(E14:E15)</f>
        <v>0</v>
      </c>
      <c r="F13" s="44">
        <f>SUM(F14:F15)</f>
        <v>0</v>
      </c>
      <c r="G13" s="44">
        <f>SUM(H13:J13)</f>
        <v>12.9</v>
      </c>
      <c r="H13" s="56">
        <f>SUM(H14:H15)</f>
        <v>12.9</v>
      </c>
      <c r="I13" s="45">
        <v>0</v>
      </c>
      <c r="J13" s="45">
        <f>SUM(J14:J15)</f>
        <v>0</v>
      </c>
      <c r="K13" s="45">
        <f>IFERROR(G13/C13*100,"-")</f>
        <v>15.655339805825241</v>
      </c>
      <c r="L13" s="45">
        <f>IFERROR(H13/D13*100,"-")</f>
        <v>15.655339805825241</v>
      </c>
      <c r="M13" s="45" t="str">
        <f>IFERROR(I13/E13*100,"-")</f>
        <v>-</v>
      </c>
      <c r="N13" s="45" t="str">
        <f>IFERROR(J13/F13*100,"-")</f>
        <v>-</v>
      </c>
      <c r="O13" s="47"/>
    </row>
    <row r="14" spans="1:15" ht="54" x14ac:dyDescent="0.25">
      <c r="A14" s="57"/>
      <c r="B14" s="58" t="s">
        <v>34</v>
      </c>
      <c r="C14" s="59">
        <f>SUM(D14:F14)</f>
        <v>73</v>
      </c>
      <c r="D14" s="60">
        <v>73</v>
      </c>
      <c r="E14" s="60">
        <v>0</v>
      </c>
      <c r="F14" s="60">
        <v>0</v>
      </c>
      <c r="G14" s="36">
        <f>SUM(H14:J14)</f>
        <v>12.9</v>
      </c>
      <c r="H14" s="61">
        <v>12.9</v>
      </c>
      <c r="I14" s="39">
        <v>0</v>
      </c>
      <c r="J14" s="53">
        <v>0</v>
      </c>
      <c r="K14" s="53">
        <f>IFERROR(G14/C14*100,"-")</f>
        <v>17.671232876712327</v>
      </c>
      <c r="L14" s="53">
        <f>IFERROR(H14/D14*100,"-")</f>
        <v>17.671232876712327</v>
      </c>
      <c r="M14" s="53" t="str">
        <f>IFERROR(I14/E14*100,"-")</f>
        <v>-</v>
      </c>
      <c r="N14" s="53" t="str">
        <f>IFERROR(J14/F14*100,"-")</f>
        <v>-</v>
      </c>
      <c r="O14" s="10" t="s">
        <v>35</v>
      </c>
    </row>
    <row r="15" spans="1:15" ht="54" x14ac:dyDescent="0.25">
      <c r="A15" s="57"/>
      <c r="B15" s="41" t="s">
        <v>36</v>
      </c>
      <c r="C15" s="62">
        <f>SUM(D15:F15)</f>
        <v>9.4</v>
      </c>
      <c r="D15" s="60">
        <v>9.4</v>
      </c>
      <c r="E15" s="60">
        <v>0</v>
      </c>
      <c r="F15" s="60">
        <v>0</v>
      </c>
      <c r="G15" s="51">
        <f>SUM(H15:J15)</f>
        <v>0</v>
      </c>
      <c r="H15" s="63">
        <v>0</v>
      </c>
      <c r="I15" s="39">
        <v>0</v>
      </c>
      <c r="J15" s="53">
        <v>0</v>
      </c>
      <c r="K15" s="53">
        <f>IFERROR(G15/C15*100,"-")</f>
        <v>0</v>
      </c>
      <c r="L15" s="53">
        <f>IFERROR(H15/D15*100,"-")</f>
        <v>0</v>
      </c>
      <c r="M15" s="53" t="str">
        <f>IFERROR(I15/E15*100,"-")</f>
        <v>-</v>
      </c>
      <c r="N15" s="53" t="str">
        <f>IFERROR(J15/F15*100,"-")</f>
        <v>-</v>
      </c>
      <c r="O15" s="10" t="s">
        <v>37</v>
      </c>
    </row>
    <row r="16" spans="1:15" ht="40.5" x14ac:dyDescent="0.25">
      <c r="A16" s="64">
        <v>8</v>
      </c>
      <c r="B16" s="65" t="s">
        <v>38</v>
      </c>
      <c r="C16" s="31">
        <f>SUM(D16:F16)</f>
        <v>17901.400000000001</v>
      </c>
      <c r="D16" s="31">
        <f>D17+D20</f>
        <v>17901.400000000001</v>
      </c>
      <c r="E16" s="31">
        <f>E17+E20</f>
        <v>0</v>
      </c>
      <c r="F16" s="31">
        <f>F17+F20</f>
        <v>0</v>
      </c>
      <c r="G16" s="31">
        <f>SUM(H16:J16)</f>
        <v>12078</v>
      </c>
      <c r="H16" s="31">
        <f>H17+H20</f>
        <v>12078</v>
      </c>
      <c r="I16" s="31">
        <v>0</v>
      </c>
      <c r="J16" s="31">
        <f>J17+J20</f>
        <v>0</v>
      </c>
      <c r="K16" s="31">
        <f>IFERROR(G16/C16*100,"-")</f>
        <v>67.46958338453976</v>
      </c>
      <c r="L16" s="32">
        <f>IFERROR(H16/D16*100,"-")</f>
        <v>67.46958338453976</v>
      </c>
      <c r="M16" s="32" t="str">
        <f>IFERROR(I16/E16*100,"-")</f>
        <v>-</v>
      </c>
      <c r="N16" s="32" t="str">
        <f>IFERROR(J16/F16*100,"-")</f>
        <v>-</v>
      </c>
      <c r="O16" s="33"/>
    </row>
    <row r="17" spans="1:15" ht="40.5" x14ac:dyDescent="0.25">
      <c r="A17" s="66"/>
      <c r="B17" s="47" t="s">
        <v>39</v>
      </c>
      <c r="C17" s="67">
        <f>SUM(D17:F17)</f>
        <v>15423.4</v>
      </c>
      <c r="D17" s="67">
        <f>SUM(D18:D19)</f>
        <v>15423.4</v>
      </c>
      <c r="E17" s="67">
        <f>SUM(E18:E19)</f>
        <v>0</v>
      </c>
      <c r="F17" s="67">
        <f>SUM(F18:F19)</f>
        <v>0</v>
      </c>
      <c r="G17" s="67">
        <f>SUM(H17:J17)</f>
        <v>9600</v>
      </c>
      <c r="H17" s="45">
        <f>SUM(H18:H19)</f>
        <v>9600</v>
      </c>
      <c r="I17" s="45">
        <v>0</v>
      </c>
      <c r="J17" s="45">
        <f>SUM(J18:J19)</f>
        <v>0</v>
      </c>
      <c r="K17" s="45">
        <f>IFERROR(G17/C17*100,"-")</f>
        <v>62.243085182255534</v>
      </c>
      <c r="L17" s="68">
        <f>IFERROR(H17/D17*100,"-")</f>
        <v>62.243085182255534</v>
      </c>
      <c r="M17" s="68" t="str">
        <f>IFERROR(I17/E17*100,"-")</f>
        <v>-</v>
      </c>
      <c r="N17" s="68" t="str">
        <f>IFERROR(J17/F17*100,"-")</f>
        <v>-</v>
      </c>
      <c r="O17" s="47"/>
    </row>
    <row r="18" spans="1:15" ht="67.5" x14ac:dyDescent="0.25">
      <c r="A18" s="69"/>
      <c r="B18" s="41" t="s">
        <v>40</v>
      </c>
      <c r="C18" s="51">
        <f>SUM(D18:F18)</f>
        <v>1263.3</v>
      </c>
      <c r="D18" s="50">
        <v>1263.3</v>
      </c>
      <c r="E18" s="51">
        <v>0</v>
      </c>
      <c r="F18" s="51">
        <v>0</v>
      </c>
      <c r="G18" s="51">
        <f>SUM(H18:J18)</f>
        <v>0</v>
      </c>
      <c r="H18" s="51">
        <v>0</v>
      </c>
      <c r="I18" s="39">
        <v>0</v>
      </c>
      <c r="J18" s="51">
        <v>0</v>
      </c>
      <c r="K18" s="51">
        <f>IFERROR(G18/C18*100,"-")</f>
        <v>0</v>
      </c>
      <c r="L18" s="39">
        <f>IFERROR(H18/D18*100,"-")</f>
        <v>0</v>
      </c>
      <c r="M18" s="40" t="str">
        <f>IFERROR(I18/E18*100,"-")</f>
        <v>-</v>
      </c>
      <c r="N18" s="40" t="str">
        <f>IFERROR(J18/F18*100,"-")</f>
        <v>-</v>
      </c>
      <c r="O18" s="70" t="s">
        <v>41</v>
      </c>
    </row>
    <row r="19" spans="1:15" ht="67.5" x14ac:dyDescent="0.25">
      <c r="A19" s="69"/>
      <c r="B19" s="41" t="s">
        <v>42</v>
      </c>
      <c r="C19" s="51">
        <f>SUM(D19:F19)</f>
        <v>14160.1</v>
      </c>
      <c r="D19" s="50">
        <v>14160.1</v>
      </c>
      <c r="E19" s="51">
        <v>0</v>
      </c>
      <c r="F19" s="51">
        <v>0</v>
      </c>
      <c r="G19" s="51">
        <f>SUM(H19:J19)</f>
        <v>9600</v>
      </c>
      <c r="H19" s="51">
        <v>9600</v>
      </c>
      <c r="I19" s="39">
        <v>0</v>
      </c>
      <c r="J19" s="51">
        <v>0</v>
      </c>
      <c r="K19" s="51">
        <f>IFERROR(G19/C19*100,"-")</f>
        <v>67.796131383252941</v>
      </c>
      <c r="L19" s="39">
        <f>IFERROR(H19/D19*100,"-")</f>
        <v>67.796131383252941</v>
      </c>
      <c r="M19" s="40" t="str">
        <f>IFERROR(I19/E19*100,"-")</f>
        <v>-</v>
      </c>
      <c r="N19" s="40" t="str">
        <f>IFERROR(J19/F19*100,"-")</f>
        <v>-</v>
      </c>
      <c r="O19" s="70" t="s">
        <v>43</v>
      </c>
    </row>
    <row r="20" spans="1:15" ht="27" x14ac:dyDescent="0.25">
      <c r="A20" s="66"/>
      <c r="B20" s="47" t="s">
        <v>44</v>
      </c>
      <c r="C20" s="67">
        <f>SUM(D20:F20)</f>
        <v>2478</v>
      </c>
      <c r="D20" s="71">
        <v>2478</v>
      </c>
      <c r="E20" s="67"/>
      <c r="F20" s="67">
        <v>0</v>
      </c>
      <c r="G20" s="67">
        <f>SUM(H20:J20)</f>
        <v>2478</v>
      </c>
      <c r="H20" s="45">
        <v>2478</v>
      </c>
      <c r="I20" s="45">
        <v>0</v>
      </c>
      <c r="J20" s="45">
        <v>0</v>
      </c>
      <c r="K20" s="45">
        <f>IFERROR(G20/C20*100,"-")</f>
        <v>100</v>
      </c>
      <c r="L20" s="68">
        <f>IFERROR(H20/D20*100,"-")</f>
        <v>100</v>
      </c>
      <c r="M20" s="68" t="str">
        <f>IFERROR(I20/E20*100,"-")</f>
        <v>-</v>
      </c>
      <c r="N20" s="68" t="str">
        <f>IFERROR(J20/F20*100,"-")</f>
        <v>-</v>
      </c>
      <c r="O20" s="47" t="s">
        <v>45</v>
      </c>
    </row>
  </sheetData>
  <mergeCells count="14">
    <mergeCell ref="C5:C6"/>
    <mergeCell ref="D5:F5"/>
    <mergeCell ref="G5:G6"/>
    <mergeCell ref="H5:J5"/>
    <mergeCell ref="K5:K6"/>
    <mergeCell ref="L5:N5"/>
    <mergeCell ref="A1:O1"/>
    <mergeCell ref="A2:O2"/>
    <mergeCell ref="A4:A6"/>
    <mergeCell ref="B4:B6"/>
    <mergeCell ref="C4:F4"/>
    <mergeCell ref="G4:J4"/>
    <mergeCell ref="K4:N4"/>
    <mergeCell ref="O4:O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Q13" sqref="Q13"/>
    </sheetView>
  </sheetViews>
  <sheetFormatPr defaultRowHeight="15" x14ac:dyDescent="0.25"/>
  <cols>
    <col min="2" max="2" width="31" customWidth="1"/>
    <col min="3" max="3" width="11.85546875" customWidth="1"/>
    <col min="4" max="4" width="14.42578125" customWidth="1"/>
    <col min="5" max="5" width="15" customWidth="1"/>
    <col min="6" max="6" width="13.85546875" customWidth="1"/>
    <col min="7" max="7" width="15.7109375" customWidth="1"/>
    <col min="8" max="8" width="25.28515625" customWidth="1"/>
  </cols>
  <sheetData>
    <row r="1" spans="1:8" ht="15.75" x14ac:dyDescent="0.25">
      <c r="A1" s="13" t="s">
        <v>16</v>
      </c>
      <c r="B1" s="13"/>
      <c r="C1" s="13"/>
      <c r="D1" s="13"/>
      <c r="E1" s="13"/>
      <c r="F1" s="13"/>
      <c r="G1" s="13"/>
      <c r="H1" s="13"/>
    </row>
    <row r="2" spans="1:8" ht="15.75" x14ac:dyDescent="0.25">
      <c r="A2" s="14" t="s">
        <v>17</v>
      </c>
      <c r="B2" s="14"/>
      <c r="C2" s="14"/>
      <c r="D2" s="14"/>
      <c r="E2" s="14"/>
      <c r="F2" s="14"/>
      <c r="G2" s="14"/>
      <c r="H2" s="14"/>
    </row>
    <row r="3" spans="1:8" x14ac:dyDescent="0.25">
      <c r="A3" s="15"/>
      <c r="B3" s="16"/>
      <c r="C3" s="15"/>
      <c r="D3" s="15"/>
      <c r="E3" s="15"/>
      <c r="F3" s="15"/>
      <c r="G3" s="15"/>
      <c r="H3" s="17"/>
    </row>
    <row r="4" spans="1:8" ht="33" customHeight="1" x14ac:dyDescent="0.25">
      <c r="A4" s="18" t="s">
        <v>18</v>
      </c>
      <c r="B4" s="19" t="s">
        <v>19</v>
      </c>
      <c r="C4" s="18" t="s">
        <v>20</v>
      </c>
      <c r="D4" s="18" t="s">
        <v>21</v>
      </c>
      <c r="E4" s="18" t="s">
        <v>22</v>
      </c>
      <c r="F4" s="20" t="s">
        <v>23</v>
      </c>
      <c r="G4" s="20" t="s">
        <v>24</v>
      </c>
      <c r="H4" s="20" t="s">
        <v>25</v>
      </c>
    </row>
    <row r="5" spans="1:8" ht="24.75" customHeight="1" x14ac:dyDescent="0.25">
      <c r="A5" s="18"/>
      <c r="B5" s="19"/>
      <c r="C5" s="18"/>
      <c r="D5" s="18"/>
      <c r="E5" s="18"/>
      <c r="F5" s="20"/>
      <c r="G5" s="20"/>
      <c r="H5" s="20"/>
    </row>
    <row r="6" spans="1:8" ht="37.5" customHeight="1" x14ac:dyDescent="0.25">
      <c r="A6" s="1"/>
      <c r="B6" s="2" t="s">
        <v>0</v>
      </c>
      <c r="C6" s="3"/>
      <c r="D6" s="3"/>
      <c r="E6" s="3"/>
      <c r="F6" s="3"/>
      <c r="G6" s="3"/>
      <c r="H6" s="4"/>
    </row>
    <row r="7" spans="1:8" x14ac:dyDescent="0.25">
      <c r="A7" s="5"/>
      <c r="B7" s="2" t="s">
        <v>1</v>
      </c>
      <c r="C7" s="3"/>
      <c r="D7" s="3"/>
      <c r="E7" s="3"/>
      <c r="F7" s="3"/>
      <c r="G7" s="3"/>
      <c r="H7" s="4"/>
    </row>
    <row r="8" spans="1:8" ht="40.5" x14ac:dyDescent="0.25">
      <c r="A8" s="5"/>
      <c r="B8" s="6" t="s">
        <v>2</v>
      </c>
      <c r="C8" s="7" t="s">
        <v>3</v>
      </c>
      <c r="D8" s="8">
        <v>100</v>
      </c>
      <c r="E8" s="8">
        <v>100</v>
      </c>
      <c r="F8" s="8">
        <v>55</v>
      </c>
      <c r="G8" s="9">
        <f>F8/E8</f>
        <v>0.55000000000000004</v>
      </c>
      <c r="H8" s="7" t="s">
        <v>4</v>
      </c>
    </row>
    <row r="9" spans="1:8" x14ac:dyDescent="0.25">
      <c r="A9" s="5"/>
      <c r="B9" s="2" t="s">
        <v>5</v>
      </c>
      <c r="C9" s="3"/>
      <c r="D9" s="3"/>
      <c r="E9" s="3"/>
      <c r="F9" s="3"/>
      <c r="G9" s="3"/>
      <c r="H9" s="4"/>
    </row>
    <row r="10" spans="1:8" ht="67.5" x14ac:dyDescent="0.25">
      <c r="A10" s="5"/>
      <c r="B10" s="6" t="s">
        <v>6</v>
      </c>
      <c r="C10" s="7" t="s">
        <v>3</v>
      </c>
      <c r="D10" s="8">
        <v>100</v>
      </c>
      <c r="E10" s="8">
        <v>100</v>
      </c>
      <c r="F10" s="8">
        <v>0</v>
      </c>
      <c r="G10" s="9">
        <f>F10/E10</f>
        <v>0</v>
      </c>
      <c r="H10" s="7" t="s">
        <v>4</v>
      </c>
    </row>
    <row r="11" spans="1:8" ht="67.5" x14ac:dyDescent="0.25">
      <c r="A11" s="5"/>
      <c r="B11" s="6" t="s">
        <v>7</v>
      </c>
      <c r="C11" s="7" t="s">
        <v>3</v>
      </c>
      <c r="D11" s="8">
        <v>100</v>
      </c>
      <c r="E11" s="8">
        <v>100</v>
      </c>
      <c r="F11" s="8">
        <v>18</v>
      </c>
      <c r="G11" s="9">
        <f>F11/E11</f>
        <v>0.18</v>
      </c>
      <c r="H11" s="7" t="s">
        <v>4</v>
      </c>
    </row>
    <row r="12" spans="1:8" ht="50.25" customHeight="1" x14ac:dyDescent="0.25">
      <c r="A12" s="1"/>
      <c r="B12" s="2" t="s">
        <v>8</v>
      </c>
      <c r="C12" s="3"/>
      <c r="D12" s="3"/>
      <c r="E12" s="3"/>
      <c r="F12" s="3"/>
      <c r="G12" s="3"/>
      <c r="H12" s="4"/>
    </row>
    <row r="13" spans="1:8" ht="81" x14ac:dyDescent="0.25">
      <c r="A13" s="1"/>
      <c r="B13" s="10" t="s">
        <v>9</v>
      </c>
      <c r="C13" s="8" t="s">
        <v>10</v>
      </c>
      <c r="D13" s="8">
        <v>105</v>
      </c>
      <c r="E13" s="8">
        <v>50</v>
      </c>
      <c r="F13" s="8">
        <v>7.3</v>
      </c>
      <c r="G13" s="11">
        <f>F13/E13</f>
        <v>0.14599999999999999</v>
      </c>
      <c r="H13" s="7" t="s">
        <v>11</v>
      </c>
    </row>
    <row r="14" spans="1:8" ht="54" x14ac:dyDescent="0.25">
      <c r="A14" s="1"/>
      <c r="B14" s="12" t="s">
        <v>12</v>
      </c>
      <c r="C14" s="8" t="s">
        <v>13</v>
      </c>
      <c r="D14" s="8">
        <v>6700</v>
      </c>
      <c r="E14" s="8">
        <v>6700</v>
      </c>
      <c r="F14" s="8">
        <v>0</v>
      </c>
      <c r="G14" s="11">
        <f>F14/E14</f>
        <v>0</v>
      </c>
      <c r="H14" s="7" t="s">
        <v>11</v>
      </c>
    </row>
    <row r="15" spans="1:8" ht="54" x14ac:dyDescent="0.25">
      <c r="A15" s="1"/>
      <c r="B15" s="10" t="s">
        <v>14</v>
      </c>
      <c r="C15" s="8" t="s">
        <v>15</v>
      </c>
      <c r="D15" s="8">
        <v>0</v>
      </c>
      <c r="E15" s="8">
        <v>1</v>
      </c>
      <c r="F15" s="8">
        <v>1</v>
      </c>
      <c r="G15" s="11">
        <f>F15/E15</f>
        <v>1</v>
      </c>
      <c r="H15" s="7" t="s">
        <v>11</v>
      </c>
    </row>
  </sheetData>
  <mergeCells count="14">
    <mergeCell ref="E4:E5"/>
    <mergeCell ref="F4:F5"/>
    <mergeCell ref="G4:G5"/>
    <mergeCell ref="H4:H5"/>
    <mergeCell ref="B6:H6"/>
    <mergeCell ref="B7:H7"/>
    <mergeCell ref="B9:H9"/>
    <mergeCell ref="B12:H12"/>
    <mergeCell ref="A1:H1"/>
    <mergeCell ref="A2:H2"/>
    <mergeCell ref="A4:A5"/>
    <mergeCell ref="B4:B5"/>
    <mergeCell ref="C4:C5"/>
    <mergeCell ref="D4:D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Основные мероприятия</vt:lpstr>
      <vt:lpstr>Целевые показатели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2017-12-15T11:44:17Z</dcterms:modified>
</cp:coreProperties>
</file>